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srvbkp1\area compras\Licitaciones Públicas\202303 Reforma Agencia Concordia\Pliegos y Anexos\"/>
    </mc:Choice>
  </mc:AlternateContent>
  <xr:revisionPtr revIDLastSave="0" documentId="13_ncr:1_{A7C2EB72-D048-4ED3-B37B-E605727D77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9" i="1" l="1"/>
  <c r="I68" i="1"/>
  <c r="I66" i="1"/>
  <c r="I65" i="1"/>
  <c r="I64" i="1"/>
  <c r="I62" i="1"/>
  <c r="I61" i="1"/>
  <c r="I60" i="1"/>
  <c r="I59" i="1"/>
  <c r="I58" i="1"/>
  <c r="I56" i="1"/>
  <c r="I55" i="1"/>
  <c r="I54" i="1"/>
  <c r="I53" i="1"/>
  <c r="I52" i="1"/>
  <c r="I50" i="1"/>
  <c r="I49" i="1"/>
  <c r="I48" i="1"/>
  <c r="J47" i="1" s="1"/>
  <c r="I46" i="1"/>
  <c r="I45" i="1"/>
  <c r="I44" i="1"/>
  <c r="I43" i="1"/>
  <c r="I42" i="1"/>
  <c r="J41" i="1" s="1"/>
  <c r="I40" i="1"/>
  <c r="J39" i="1" s="1"/>
  <c r="I38" i="1"/>
  <c r="I37" i="1"/>
  <c r="I36" i="1"/>
  <c r="I35" i="1"/>
  <c r="J34" i="1" s="1"/>
  <c r="I33" i="1"/>
  <c r="I32" i="1"/>
  <c r="I31" i="1"/>
  <c r="I29" i="1"/>
  <c r="I28" i="1"/>
  <c r="I27" i="1"/>
  <c r="I26" i="1"/>
  <c r="J25" i="1" s="1"/>
  <c r="I24" i="1"/>
  <c r="I23" i="1"/>
  <c r="I21" i="1"/>
  <c r="I20" i="1"/>
  <c r="I19" i="1"/>
  <c r="I18" i="1"/>
  <c r="J17" i="1" s="1"/>
  <c r="I16" i="1"/>
  <c r="I15" i="1"/>
  <c r="I14" i="1"/>
  <c r="I13" i="1"/>
  <c r="I12" i="1"/>
  <c r="I11" i="1"/>
  <c r="I10" i="1"/>
  <c r="I9" i="1"/>
  <c r="I8" i="1"/>
  <c r="G71" i="1"/>
  <c r="K47" i="1" l="1"/>
  <c r="K34" i="1"/>
  <c r="J63" i="1"/>
  <c r="K63" i="1" s="1"/>
  <c r="J57" i="1"/>
  <c r="K57" i="1" s="1"/>
  <c r="J7" i="1"/>
  <c r="J51" i="1"/>
  <c r="J22" i="1"/>
  <c r="K22" i="1" s="1"/>
  <c r="J30" i="1"/>
  <c r="K30" i="1" s="1"/>
  <c r="J67" i="1"/>
  <c r="K67" i="1" s="1"/>
  <c r="K17" i="1"/>
  <c r="K39" i="1"/>
  <c r="K25" i="1"/>
  <c r="K41" i="1"/>
  <c r="K51" i="1"/>
  <c r="K7" i="1"/>
  <c r="K71" i="1" s="1"/>
  <c r="I71" i="1"/>
  <c r="I73" i="1" s="1"/>
  <c r="J71" i="1" l="1"/>
  <c r="I75" i="1"/>
  <c r="I77" i="1" s="1"/>
  <c r="I79" i="1" l="1"/>
  <c r="I81" i="1" s="1"/>
  <c r="I83" i="1" l="1"/>
  <c r="I85" i="1" s="1"/>
</calcChain>
</file>

<file path=xl/sharedStrings.xml><?xml version="1.0" encoding="utf-8"?>
<sst xmlns="http://schemas.openxmlformats.org/spreadsheetml/2006/main" count="183" uniqueCount="140">
  <si>
    <t>Ítem</t>
  </si>
  <si>
    <t>DESIGNACION DEL ITEM</t>
  </si>
  <si>
    <t>Unid.</t>
  </si>
  <si>
    <t>Cant.</t>
  </si>
  <si>
    <t>P. Unit</t>
  </si>
  <si>
    <t>Precio en letras</t>
  </si>
  <si>
    <t>Precio parcial</t>
  </si>
  <si>
    <t>Importe Ítem</t>
  </si>
  <si>
    <t>%</t>
  </si>
  <si>
    <t>TRABAJOS PRELIMINARES</t>
  </si>
  <si>
    <t>1.1</t>
  </si>
  <si>
    <t>Conexión  a red provisoria de pc e impresión dep de planta alta</t>
  </si>
  <si>
    <t>m2</t>
  </si>
  <si>
    <t>1.2</t>
  </si>
  <si>
    <t>Demolición de mampostería - baño, barra de mampostería.</t>
  </si>
  <si>
    <t>m3</t>
  </si>
  <si>
    <t>1.3</t>
  </si>
  <si>
    <t>Remoción de aberturas, mesada y bajo mesada y mamparas vidriadas</t>
  </si>
  <si>
    <t>u</t>
  </si>
  <si>
    <t>1.4</t>
  </si>
  <si>
    <t>Remoción de aire acondicionado central</t>
  </si>
  <si>
    <t>1.5</t>
  </si>
  <si>
    <t>Remoción de artefactos y griferías de baño</t>
  </si>
  <si>
    <t>1.6</t>
  </si>
  <si>
    <t>Remoción de revestimientos  en sanitarios y cocina</t>
  </si>
  <si>
    <t>1.7</t>
  </si>
  <si>
    <t xml:space="preserve">Remoción de revestimientos  de fachada </t>
  </si>
  <si>
    <t>1.8</t>
  </si>
  <si>
    <t>Remoción de  pisos, veredas y umbrales</t>
  </si>
  <si>
    <t>1.9</t>
  </si>
  <si>
    <t>Remoción de   cielorrasos para posterior colocación</t>
  </si>
  <si>
    <t>gl</t>
  </si>
  <si>
    <t>MAMPOSTERIAS y TABIQUERÍAS</t>
  </si>
  <si>
    <t>2.1</t>
  </si>
  <si>
    <t>De elevación de ladrillos comunes</t>
  </si>
  <si>
    <t>2.1.1</t>
  </si>
  <si>
    <t>Provisión y ejecución de tabique Durlock doble 95mm incluye lana de vidrio 5cm</t>
  </si>
  <si>
    <t>2.1.2</t>
  </si>
  <si>
    <t>Extender  tabique existente a 1,20 mts</t>
  </si>
  <si>
    <t>2.1.3</t>
  </si>
  <si>
    <t>Provisión y ejecución de pared cementicia de Steel Frame galvanizado</t>
  </si>
  <si>
    <t>REVOQUES</t>
  </si>
  <si>
    <t>3.1</t>
  </si>
  <si>
    <t>Exterior completo - azotado+grueso la cal terminación material de frente</t>
  </si>
  <si>
    <t>3.2</t>
  </si>
  <si>
    <t>Provisión  y ejecución de revestimiento - Interior grueso reforzado bajo revestimiento</t>
  </si>
  <si>
    <t>CIELORRASOS</t>
  </si>
  <si>
    <t>4.1</t>
  </si>
  <si>
    <t>Provisión y colocación de cielorraso desmontable liso 0,61x0,61</t>
  </si>
  <si>
    <t>4.2</t>
  </si>
  <si>
    <t>Recolocación de cielorraso desmontable liso 0,61x0,61</t>
  </si>
  <si>
    <t>4.3</t>
  </si>
  <si>
    <t>Provisión y colocación de cielorraso PVC Nacional Blanco 200X14mm</t>
  </si>
  <si>
    <t>4.4</t>
  </si>
  <si>
    <t>Provisión y colocación de cielorraso de PVC Voss 2000 Roble/Cedro 155X13mm.</t>
  </si>
  <si>
    <t>REVESTIMIENTOS</t>
  </si>
  <si>
    <t>5.1</t>
  </si>
  <si>
    <t>Provisión y colocación de cerámicos esmaltados</t>
  </si>
  <si>
    <t>5.2</t>
  </si>
  <si>
    <t>Provisión y aplicación de revestimiento plástico texturados fino</t>
  </si>
  <si>
    <t>5.3</t>
  </si>
  <si>
    <t>Provisión y colocación de revestimiento Wall Panel Wpc Pvc Exterior Pared Decoración</t>
  </si>
  <si>
    <t>U</t>
  </si>
  <si>
    <t>PISOS</t>
  </si>
  <si>
    <t>6.1</t>
  </si>
  <si>
    <t>Provisión y colocación de porcelanato alto transito listones rectificados símil madera</t>
  </si>
  <si>
    <t>6.2</t>
  </si>
  <si>
    <t>Provisión y colocación de Cerámicos esmaltados</t>
  </si>
  <si>
    <t>6.3</t>
  </si>
  <si>
    <t>Provisión y colocación de umbrales de  Granito tipo Gris Mara e=2cm</t>
  </si>
  <si>
    <t>6.4</t>
  </si>
  <si>
    <t>Provisión y colocación de mosaicos graníticos tipo grano fino</t>
  </si>
  <si>
    <t>ZOCALOS</t>
  </si>
  <si>
    <t>7.1</t>
  </si>
  <si>
    <t>Provisión y colocación de Zócalo Madera semidura 1x3" blanco</t>
  </si>
  <si>
    <t xml:space="preserve">m </t>
  </si>
  <si>
    <t>CARPINTERÍAS</t>
  </si>
  <si>
    <t>8.1</t>
  </si>
  <si>
    <t>Provisión y colocación de Carpintería/ de Alum./ A30 o similar: Frente integral- puerta/ventana/paño fijo</t>
  </si>
  <si>
    <t>8.2</t>
  </si>
  <si>
    <t>Provisión y colocación de carpintería/ alum/ Módena o similar : Divisorio de puesto de trabajo /blindex o vidrio de seguridad</t>
  </si>
  <si>
    <t>8.3</t>
  </si>
  <si>
    <t>Provisión y colocación de carpintería de Aluminio Módena o similar : puerta ventana</t>
  </si>
  <si>
    <t>8.4</t>
  </si>
  <si>
    <t xml:space="preserve">Tareas de adaptación en  puerta de ingreso </t>
  </si>
  <si>
    <t>8.5</t>
  </si>
  <si>
    <t xml:space="preserve">Provisión y colocación de carpintería de Aluminio: Puertas placas de madera </t>
  </si>
  <si>
    <t>PINTURAS</t>
  </si>
  <si>
    <t>9.1</t>
  </si>
  <si>
    <t>Provisión e imprimación de látex p/interiores</t>
  </si>
  <si>
    <t>9.2</t>
  </si>
  <si>
    <t>Provisión e imprimación de látex p/exteriores</t>
  </si>
  <si>
    <t>9.3</t>
  </si>
  <si>
    <t>Provisión e imprimación de látex p/cielorrasos</t>
  </si>
  <si>
    <t>INSTALACIONES ELÉCTRICAS</t>
  </si>
  <si>
    <t>10.1</t>
  </si>
  <si>
    <t>Provisión y colocación de boca, brazo de luz; tomacorriente</t>
  </si>
  <si>
    <t>10.2</t>
  </si>
  <si>
    <t>Provisión  y colocación de Boca, datos de red nueva incluye 2 bocas de red + 4 tomas de energía</t>
  </si>
  <si>
    <t>10.3</t>
  </si>
  <si>
    <t>Re colocación de artefacto iluminación 60 x 60 en cielorraso</t>
  </si>
  <si>
    <t>10.4</t>
  </si>
  <si>
    <t>Provisión  y colocación de artefacto iluminación 60 x 60 en cielorraso + apliques en baños y alero</t>
  </si>
  <si>
    <t>10.5</t>
  </si>
  <si>
    <t>Provisión y colocación de nuevo Rack en P alta, pacth, llave térmica y tablero</t>
  </si>
  <si>
    <t>INSTALACIÓN SANITARIAS Y DE PROVISION DE AGUA</t>
  </si>
  <si>
    <t>11.1</t>
  </si>
  <si>
    <t>Desagües Cloacales: cañerías y accesorios</t>
  </si>
  <si>
    <t>11.2</t>
  </si>
  <si>
    <t>Provisión Agua: cañerías y accesorios</t>
  </si>
  <si>
    <t>11.3</t>
  </si>
  <si>
    <t>Provisión y colocación artefactos, inodoro, lavatorio</t>
  </si>
  <si>
    <t>11.4</t>
  </si>
  <si>
    <t>Provisión y colocación de griferías sanitarios, vanitory y kitchenette</t>
  </si>
  <si>
    <t>11.5</t>
  </si>
  <si>
    <t>Otras Instalaciones/Artefactos discapacitados</t>
  </si>
  <si>
    <t>EQUIPAMIENTO</t>
  </si>
  <si>
    <t>12.1</t>
  </si>
  <si>
    <t>Provisión y colocación de bajo mesadas+Alacenas mdf enchapado</t>
  </si>
  <si>
    <t>m</t>
  </si>
  <si>
    <t>12.2</t>
  </si>
  <si>
    <t>Provisión y colocación de Mesada Granito tipo Gris Mara e=2cm</t>
  </si>
  <si>
    <t>12.3</t>
  </si>
  <si>
    <t>Provisión y colocación de mueble vanitory/ mesada de granito gris mara en consultorio medico</t>
  </si>
  <si>
    <t>VARIOS</t>
  </si>
  <si>
    <t>13.1</t>
  </si>
  <si>
    <t>Reemplazo de canaleta de frente previa correcta impermeabilización de juntas</t>
  </si>
  <si>
    <t>ML</t>
  </si>
  <si>
    <t>13.2</t>
  </si>
  <si>
    <t>Limpieza periódica y final de obra (m2 sup.cub)</t>
  </si>
  <si>
    <t>TOTAL COSTO - COSTO</t>
  </si>
  <si>
    <t>Costo Neto</t>
  </si>
  <si>
    <t>Gastos Generales</t>
  </si>
  <si>
    <t>Sub total</t>
  </si>
  <si>
    <t>Beneficios</t>
  </si>
  <si>
    <t>Impuestos</t>
  </si>
  <si>
    <t>TOTAL</t>
  </si>
  <si>
    <t>EL PRESENTE PRESUPUESTO POR PROVISIÓN DE MATERIALES Y MANO DE OBRA, ASCIENDE A LA SUMA DE PESOS :</t>
  </si>
  <si>
    <t>Planilla de Cotización</t>
  </si>
  <si>
    <t>Licitación Pública 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</si>
</sst>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.00"/>
    <numFmt numFmtId="165" formatCode="#,##0.00;[Red]#,##0.00"/>
    <numFmt numFmtId="166" formatCode="&quot;$&quot;\ #,##0.00;[Red]&quot;$&quot;\ \-#,##0.00"/>
  </numFmts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</cellStyleXfs>
  <cellXfs count="114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164" fontId="3" fillId="0" borderId="5" xfId="0" applyNumberFormat="1" applyFont="1" applyBorder="1" applyAlignment="1">
      <alignment vertical="center"/>
    </xf>
    <xf numFmtId="10" fontId="1" fillId="0" borderId="6" xfId="0" applyNumberFormat="1" applyFont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top"/>
    </xf>
    <xf numFmtId="0" fontId="1" fillId="3" borderId="8" xfId="0" applyFont="1" applyFill="1" applyBorder="1" applyAlignment="1">
      <alignment horizontal="center" vertical="center"/>
    </xf>
    <xf numFmtId="2" fontId="1" fillId="3" borderId="8" xfId="0" quotePrefix="1" applyNumberFormat="1" applyFont="1" applyFill="1" applyBorder="1" applyAlignment="1">
      <alignment horizontal="right" vertical="center"/>
    </xf>
    <xf numFmtId="164" fontId="1" fillId="3" borderId="8" xfId="0" quotePrefix="1" applyNumberFormat="1" applyFont="1" applyFill="1" applyBorder="1" applyAlignment="1">
      <alignment vertical="center"/>
    </xf>
    <xf numFmtId="164" fontId="2" fillId="3" borderId="8" xfId="0" applyNumberFormat="1" applyFont="1" applyFill="1" applyBorder="1" applyAlignment="1">
      <alignment horizontal="left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/>
    <xf numFmtId="0" fontId="1" fillId="0" borderId="5" xfId="1" applyFont="1" applyBorder="1" applyAlignment="1">
      <alignment horizontal="center" vertical="center"/>
    </xf>
    <xf numFmtId="2" fontId="1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" fontId="5" fillId="0" borderId="4" xfId="1" applyNumberFormat="1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left" vertical="center"/>
    </xf>
    <xf numFmtId="1" fontId="3" fillId="0" borderId="10" xfId="1" applyNumberFormat="1" applyFont="1" applyBorder="1" applyAlignment="1">
      <alignment horizontal="center" vertical="center"/>
    </xf>
    <xf numFmtId="2" fontId="3" fillId="0" borderId="10" xfId="1" applyNumberFormat="1" applyFont="1" applyBorder="1" applyAlignment="1">
      <alignment horizontal="right" vertical="center"/>
    </xf>
    <xf numFmtId="164" fontId="3" fillId="0" borderId="5" xfId="1" applyNumberFormat="1" applyFont="1" applyBorder="1" applyAlignment="1">
      <alignment vertical="center"/>
    </xf>
    <xf numFmtId="164" fontId="6" fillId="0" borderId="5" xfId="0" applyNumberFormat="1" applyFont="1" applyBorder="1" applyAlignment="1">
      <alignment horizontal="left" vertical="center"/>
    </xf>
    <xf numFmtId="164" fontId="3" fillId="0" borderId="5" xfId="1" applyNumberFormat="1" applyFont="1" applyBorder="1" applyAlignment="1">
      <alignment horizontal="right" vertical="center"/>
    </xf>
    <xf numFmtId="164" fontId="3" fillId="0" borderId="5" xfId="1" applyNumberFormat="1" applyFont="1" applyBorder="1"/>
    <xf numFmtId="10" fontId="3" fillId="0" borderId="6" xfId="0" applyNumberFormat="1" applyFont="1" applyBorder="1" applyAlignment="1">
      <alignment horizontal="right"/>
    </xf>
    <xf numFmtId="1" fontId="1" fillId="0" borderId="11" xfId="1" applyNumberFormat="1" applyFont="1" applyBorder="1" applyAlignment="1">
      <alignment horizontal="center" vertical="center"/>
    </xf>
    <xf numFmtId="1" fontId="1" fillId="0" borderId="11" xfId="1" applyNumberFormat="1" applyFont="1" applyBorder="1" applyAlignment="1">
      <alignment vertical="center"/>
    </xf>
    <xf numFmtId="1" fontId="1" fillId="0" borderId="12" xfId="1" applyNumberFormat="1" applyFont="1" applyBorder="1" applyAlignment="1">
      <alignment horizontal="center" vertical="center"/>
    </xf>
    <xf numFmtId="2" fontId="1" fillId="0" borderId="12" xfId="1" applyNumberFormat="1" applyFont="1" applyBorder="1" applyAlignment="1">
      <alignment horizontal="right" vertical="center"/>
    </xf>
    <xf numFmtId="164" fontId="1" fillId="0" borderId="11" xfId="1" applyNumberFormat="1" applyFont="1" applyBorder="1" applyAlignment="1">
      <alignment vertical="center"/>
    </xf>
    <xf numFmtId="164" fontId="2" fillId="0" borderId="0" xfId="2" applyNumberFormat="1" applyFont="1" applyAlignment="1">
      <alignment horizontal="left" vertical="center"/>
    </xf>
    <xf numFmtId="164" fontId="1" fillId="0" borderId="0" xfId="1" applyNumberFormat="1" applyFont="1" applyAlignment="1">
      <alignment horizontal="right" vertical="center"/>
    </xf>
    <xf numFmtId="164" fontId="3" fillId="0" borderId="0" xfId="1" applyNumberFormat="1" applyFont="1"/>
    <xf numFmtId="10" fontId="1" fillId="0" borderId="13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" fontId="5" fillId="0" borderId="11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left" vertical="center"/>
    </xf>
    <xf numFmtId="1" fontId="1" fillId="0" borderId="11" xfId="1" applyNumberFormat="1" applyFont="1" applyBorder="1" applyAlignment="1">
      <alignment vertical="center" wrapText="1"/>
    </xf>
    <xf numFmtId="1" fontId="1" fillId="0" borderId="14" xfId="1" applyNumberFormat="1" applyFont="1" applyBorder="1" applyAlignment="1">
      <alignment horizontal="center" vertical="center"/>
    </xf>
    <xf numFmtId="1" fontId="1" fillId="0" borderId="14" xfId="1" applyNumberFormat="1" applyFont="1" applyBorder="1" applyAlignment="1">
      <alignment vertical="center" wrapText="1"/>
    </xf>
    <xf numFmtId="2" fontId="1" fillId="0" borderId="14" xfId="1" applyNumberFormat="1" applyFont="1" applyBorder="1" applyAlignment="1">
      <alignment horizontal="right" vertical="center"/>
    </xf>
    <xf numFmtId="164" fontId="1" fillId="0" borderId="14" xfId="1" applyNumberFormat="1" applyFont="1" applyBorder="1" applyAlignment="1">
      <alignment vertical="center"/>
    </xf>
    <xf numFmtId="164" fontId="2" fillId="0" borderId="15" xfId="2" applyNumberFormat="1" applyFont="1" applyBorder="1" applyAlignment="1">
      <alignment horizontal="left" vertical="center"/>
    </xf>
    <xf numFmtId="164" fontId="1" fillId="0" borderId="15" xfId="1" applyNumberFormat="1" applyFont="1" applyBorder="1" applyAlignment="1">
      <alignment horizontal="right" vertical="center"/>
    </xf>
    <xf numFmtId="164" fontId="3" fillId="0" borderId="15" xfId="1" applyNumberFormat="1" applyFont="1" applyBorder="1"/>
    <xf numFmtId="10" fontId="1" fillId="0" borderId="16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4" borderId="14" xfId="3" applyFont="1" applyFill="1" applyBorder="1" applyAlignment="1">
      <alignment vertical="top"/>
    </xf>
    <xf numFmtId="165" fontId="1" fillId="4" borderId="15" xfId="4" applyNumberFormat="1" applyFont="1" applyFill="1" applyBorder="1" applyAlignment="1">
      <alignment horizontal="center" vertical="center"/>
    </xf>
    <xf numFmtId="2" fontId="1" fillId="4" borderId="15" xfId="4" applyNumberFormat="1" applyFont="1" applyFill="1" applyBorder="1" applyAlignment="1">
      <alignment horizontal="right" vertical="center"/>
    </xf>
    <xf numFmtId="166" fontId="1" fillId="4" borderId="15" xfId="0" applyNumberFormat="1" applyFont="1" applyFill="1" applyBorder="1" applyAlignment="1">
      <alignment vertical="center"/>
    </xf>
    <xf numFmtId="0" fontId="2" fillId="4" borderId="15" xfId="0" applyFont="1" applyFill="1" applyBorder="1" applyAlignment="1">
      <alignment horizontal="left" vertical="center"/>
    </xf>
    <xf numFmtId="10" fontId="3" fillId="4" borderId="16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0" xfId="3" applyFont="1" applyFill="1" applyBorder="1" applyAlignment="1">
      <alignment vertical="top"/>
    </xf>
    <xf numFmtId="165" fontId="1" fillId="0" borderId="0" xfId="4" applyNumberFormat="1" applyFont="1" applyAlignment="1">
      <alignment horizontal="center" vertical="center"/>
    </xf>
    <xf numFmtId="2" fontId="1" fillId="0" borderId="0" xfId="4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66" fontId="1" fillId="0" borderId="0" xfId="0" applyNumberFormat="1" applyFont="1" applyAlignment="1">
      <alignment vertical="center"/>
    </xf>
    <xf numFmtId="10" fontId="3" fillId="0" borderId="13" xfId="0" applyNumberFormat="1" applyFont="1" applyBorder="1" applyAlignment="1">
      <alignment horizontal="right" vertical="center"/>
    </xf>
    <xf numFmtId="0" fontId="1" fillId="5" borderId="4" xfId="3" applyFont="1" applyFill="1" applyBorder="1" applyAlignment="1">
      <alignment vertical="top"/>
    </xf>
    <xf numFmtId="165" fontId="1" fillId="5" borderId="5" xfId="4" applyNumberFormat="1" applyFont="1" applyFill="1" applyBorder="1" applyAlignment="1">
      <alignment horizontal="center" vertical="center"/>
    </xf>
    <xf numFmtId="2" fontId="1" fillId="5" borderId="5" xfId="4" applyNumberFormat="1" applyFont="1" applyFill="1" applyBorder="1" applyAlignment="1">
      <alignment horizontal="right" vertical="center"/>
    </xf>
    <xf numFmtId="164" fontId="1" fillId="5" borderId="5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horizontal="left" vertical="center"/>
    </xf>
    <xf numFmtId="166" fontId="1" fillId="5" borderId="6" xfId="0" applyNumberFormat="1" applyFont="1" applyFill="1" applyBorder="1" applyAlignment="1">
      <alignment vertical="center"/>
    </xf>
    <xf numFmtId="0" fontId="1" fillId="5" borderId="14" xfId="3" applyFont="1" applyFill="1" applyBorder="1" applyAlignment="1">
      <alignment vertical="top"/>
    </xf>
    <xf numFmtId="165" fontId="1" fillId="5" borderId="15" xfId="4" applyNumberFormat="1" applyFont="1" applyFill="1" applyBorder="1" applyAlignment="1">
      <alignment horizontal="center" vertical="center"/>
    </xf>
    <xf numFmtId="2" fontId="1" fillId="5" borderId="15" xfId="4" applyNumberFormat="1" applyFont="1" applyFill="1" applyBorder="1" applyAlignment="1">
      <alignment horizontal="right" vertical="center"/>
    </xf>
    <xf numFmtId="164" fontId="1" fillId="5" borderId="15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horizontal="left" vertical="center"/>
    </xf>
    <xf numFmtId="166" fontId="1" fillId="5" borderId="16" xfId="0" applyNumberFormat="1" applyFont="1" applyFill="1" applyBorder="1" applyAlignment="1">
      <alignment vertical="center"/>
    </xf>
    <xf numFmtId="164" fontId="2" fillId="5" borderId="5" xfId="0" applyNumberFormat="1" applyFont="1" applyFill="1" applyBorder="1" applyAlignment="1">
      <alignment horizontal="left" vertical="center"/>
    </xf>
    <xf numFmtId="164" fontId="2" fillId="5" borderId="6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2" fillId="5" borderId="15" xfId="0" applyNumberFormat="1" applyFont="1" applyFill="1" applyBorder="1" applyAlignment="1">
      <alignment horizontal="left" vertical="center"/>
    </xf>
    <xf numFmtId="164" fontId="2" fillId="5" borderId="16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1" fillId="5" borderId="1" xfId="3" applyFont="1" applyFill="1" applyBorder="1" applyAlignment="1">
      <alignment vertical="top"/>
    </xf>
    <xf numFmtId="165" fontId="1" fillId="5" borderId="2" xfId="4" applyNumberFormat="1" applyFont="1" applyFill="1" applyBorder="1" applyAlignment="1">
      <alignment horizontal="center" vertical="center"/>
    </xf>
    <xf numFmtId="2" fontId="1" fillId="5" borderId="2" xfId="4" applyNumberFormat="1" applyFont="1" applyFill="1" applyBorder="1" applyAlignment="1">
      <alignment horizontal="right" vertical="center"/>
    </xf>
    <xf numFmtId="164" fontId="1" fillId="5" borderId="2" xfId="0" applyNumberFormat="1" applyFont="1" applyFill="1" applyBorder="1" applyAlignment="1">
      <alignment vertical="center"/>
    </xf>
    <xf numFmtId="164" fontId="2" fillId="5" borderId="2" xfId="0" applyNumberFormat="1" applyFont="1" applyFill="1" applyBorder="1" applyAlignment="1">
      <alignment horizontal="left" vertical="center"/>
    </xf>
    <xf numFmtId="164" fontId="2" fillId="5" borderId="3" xfId="0" applyNumberFormat="1" applyFont="1" applyFill="1" applyBorder="1" applyAlignment="1">
      <alignment horizontal="right" vertical="center"/>
    </xf>
    <xf numFmtId="9" fontId="1" fillId="0" borderId="0" xfId="0" applyNumberFormat="1" applyFont="1" applyAlignment="1">
      <alignment horizontal="right" vertical="center"/>
    </xf>
    <xf numFmtId="0" fontId="1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5">
    <cellStyle name="=C:\WINNT\SYSTEM32\COMMAND.COM" xfId="3" xr:uid="{00000000-0005-0000-0000-000000000000}"/>
    <cellStyle name="Normal" xfId="0" builtinId="0"/>
    <cellStyle name="Normal 10 2" xfId="1" xr:uid="{00000000-0005-0000-0000-000002000000}"/>
    <cellStyle name="Normal 12" xfId="2" xr:uid="{00000000-0005-0000-0000-000003000000}"/>
    <cellStyle name="Normal_Cap 4 Secc 8 y Cap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K92"/>
  <sheetViews>
    <sheetView tabSelected="1" topLeftCell="A9" workbookViewId="0">
      <selection activeCell="C3" sqref="C3:K3"/>
    </sheetView>
  </sheetViews>
  <sheetFormatPr baseColWidth="10" defaultRowHeight="15" x14ac:dyDescent="0.25"/>
  <cols>
    <col min="3" max="3" width="4.85546875" bestFit="1" customWidth="1"/>
    <col min="4" max="4" width="80.140625" bestFit="1" customWidth="1"/>
    <col min="5" max="5" width="5.140625" bestFit="1" customWidth="1"/>
    <col min="6" max="6" width="6.42578125" bestFit="1" customWidth="1"/>
    <col min="7" max="7" width="8.85546875" customWidth="1"/>
    <col min="8" max="8" width="13.140625" bestFit="1" customWidth="1"/>
    <col min="9" max="9" width="12.140625" bestFit="1" customWidth="1"/>
    <col min="10" max="10" width="11.5703125" bestFit="1" customWidth="1"/>
    <col min="11" max="11" width="8.42578125" bestFit="1" customWidth="1"/>
  </cols>
  <sheetData>
    <row r="1" spans="3:11" ht="15.75" thickBot="1" x14ac:dyDescent="0.3"/>
    <row r="2" spans="3:11" ht="15.75" thickBot="1" x14ac:dyDescent="0.3">
      <c r="C2" s="111" t="s">
        <v>139</v>
      </c>
      <c r="D2" s="112"/>
      <c r="E2" s="112"/>
      <c r="F2" s="112"/>
      <c r="G2" s="112"/>
      <c r="H2" s="112"/>
      <c r="I2" s="112"/>
      <c r="J2" s="112"/>
      <c r="K2" s="113"/>
    </row>
    <row r="3" spans="3:11" ht="15.75" thickBot="1" x14ac:dyDescent="0.3">
      <c r="C3" s="104" t="s">
        <v>138</v>
      </c>
      <c r="D3" s="105"/>
      <c r="E3" s="105"/>
      <c r="F3" s="105"/>
      <c r="G3" s="105"/>
      <c r="H3" s="105"/>
      <c r="I3" s="105"/>
      <c r="J3" s="105"/>
      <c r="K3" s="106"/>
    </row>
    <row r="4" spans="3:11" ht="15.75" thickBot="1" x14ac:dyDescent="0.3">
      <c r="C4" s="1"/>
      <c r="D4" s="2"/>
      <c r="E4" s="3"/>
      <c r="F4" s="4"/>
      <c r="G4" s="5"/>
      <c r="H4" s="6"/>
      <c r="I4" s="7"/>
      <c r="J4" s="8"/>
      <c r="K4" s="9"/>
    </row>
    <row r="5" spans="3:11" ht="15.75" thickBot="1" x14ac:dyDescent="0.3">
      <c r="C5" s="10" t="s">
        <v>0</v>
      </c>
      <c r="D5" s="11" t="s">
        <v>1</v>
      </c>
      <c r="E5" s="12" t="s">
        <v>2</v>
      </c>
      <c r="F5" s="13" t="s">
        <v>3</v>
      </c>
      <c r="G5" s="14" t="s">
        <v>4</v>
      </c>
      <c r="H5" s="15" t="s">
        <v>5</v>
      </c>
      <c r="I5" s="16" t="s">
        <v>6</v>
      </c>
      <c r="J5" s="17" t="s">
        <v>7</v>
      </c>
      <c r="K5" s="18" t="s">
        <v>8</v>
      </c>
    </row>
    <row r="6" spans="3:11" ht="15.75" thickBot="1" x14ac:dyDescent="0.3">
      <c r="C6" s="19"/>
      <c r="D6" s="20"/>
      <c r="E6" s="21"/>
      <c r="F6" s="22"/>
      <c r="G6" s="23"/>
      <c r="H6" s="6"/>
      <c r="I6" s="24"/>
      <c r="J6" s="8"/>
      <c r="K6" s="9"/>
    </row>
    <row r="7" spans="3:11" x14ac:dyDescent="0.25">
      <c r="C7" s="25">
        <v>1</v>
      </c>
      <c r="D7" s="26" t="s">
        <v>9</v>
      </c>
      <c r="E7" s="27"/>
      <c r="F7" s="28"/>
      <c r="G7" s="29"/>
      <c r="H7" s="30"/>
      <c r="I7" s="31"/>
      <c r="J7" s="32">
        <f>SUM(I8:I16)</f>
        <v>0</v>
      </c>
      <c r="K7" s="33" t="e">
        <f>J7/$I$69</f>
        <v>#DIV/0!</v>
      </c>
    </row>
    <row r="8" spans="3:11" x14ac:dyDescent="0.25">
      <c r="C8" s="34" t="s">
        <v>10</v>
      </c>
      <c r="D8" s="35" t="s">
        <v>11</v>
      </c>
      <c r="E8" s="36" t="s">
        <v>12</v>
      </c>
      <c r="F8" s="37">
        <v>1</v>
      </c>
      <c r="G8" s="38"/>
      <c r="H8" s="39"/>
      <c r="I8" s="40">
        <f t="shared" ref="I8:I16" si="0">F8*G8</f>
        <v>0</v>
      </c>
      <c r="J8" s="41"/>
      <c r="K8" s="42"/>
    </row>
    <row r="9" spans="3:11" x14ac:dyDescent="0.25">
      <c r="C9" s="34" t="s">
        <v>13</v>
      </c>
      <c r="D9" s="35" t="s">
        <v>14</v>
      </c>
      <c r="E9" s="36" t="s">
        <v>15</v>
      </c>
      <c r="F9" s="37">
        <v>7</v>
      </c>
      <c r="G9" s="38"/>
      <c r="H9" s="39"/>
      <c r="I9" s="40">
        <f t="shared" si="0"/>
        <v>0</v>
      </c>
      <c r="J9" s="41"/>
      <c r="K9" s="42"/>
    </row>
    <row r="10" spans="3:11" x14ac:dyDescent="0.25">
      <c r="C10" s="34" t="s">
        <v>16</v>
      </c>
      <c r="D10" s="35" t="s">
        <v>17</v>
      </c>
      <c r="E10" s="36" t="s">
        <v>18</v>
      </c>
      <c r="F10" s="37">
        <v>12</v>
      </c>
      <c r="G10" s="38"/>
      <c r="H10" s="39"/>
      <c r="I10" s="40">
        <f t="shared" si="0"/>
        <v>0</v>
      </c>
      <c r="J10" s="41"/>
      <c r="K10" s="42"/>
    </row>
    <row r="11" spans="3:11" x14ac:dyDescent="0.25">
      <c r="C11" s="34" t="s">
        <v>19</v>
      </c>
      <c r="D11" s="35" t="s">
        <v>20</v>
      </c>
      <c r="E11" s="36" t="s">
        <v>18</v>
      </c>
      <c r="F11" s="37">
        <v>10</v>
      </c>
      <c r="G11" s="38"/>
      <c r="H11" s="39"/>
      <c r="I11" s="40">
        <f t="shared" si="0"/>
        <v>0</v>
      </c>
      <c r="J11" s="41"/>
      <c r="K11" s="43"/>
    </row>
    <row r="12" spans="3:11" x14ac:dyDescent="0.25">
      <c r="C12" s="34" t="s">
        <v>21</v>
      </c>
      <c r="D12" s="35" t="s">
        <v>22</v>
      </c>
      <c r="E12" s="36" t="s">
        <v>18</v>
      </c>
      <c r="F12" s="37">
        <v>9</v>
      </c>
      <c r="G12" s="38"/>
      <c r="H12" s="39"/>
      <c r="I12" s="40">
        <f t="shared" si="0"/>
        <v>0</v>
      </c>
      <c r="J12" s="41"/>
      <c r="K12" s="42"/>
    </row>
    <row r="13" spans="3:11" x14ac:dyDescent="0.25">
      <c r="C13" s="34" t="s">
        <v>23</v>
      </c>
      <c r="D13" s="35" t="s">
        <v>24</v>
      </c>
      <c r="E13" s="36" t="s">
        <v>12</v>
      </c>
      <c r="F13" s="37">
        <v>25</v>
      </c>
      <c r="G13" s="38"/>
      <c r="H13" s="39"/>
      <c r="I13" s="40">
        <f t="shared" si="0"/>
        <v>0</v>
      </c>
      <c r="J13" s="41"/>
      <c r="K13" s="43"/>
    </row>
    <row r="14" spans="3:11" x14ac:dyDescent="0.25">
      <c r="C14" s="34" t="s">
        <v>25</v>
      </c>
      <c r="D14" s="35" t="s">
        <v>26</v>
      </c>
      <c r="E14" s="36" t="s">
        <v>12</v>
      </c>
      <c r="F14" s="37">
        <v>25</v>
      </c>
      <c r="G14" s="38"/>
      <c r="H14" s="39"/>
      <c r="I14" s="40">
        <f t="shared" si="0"/>
        <v>0</v>
      </c>
      <c r="J14" s="41"/>
      <c r="K14" s="42"/>
    </row>
    <row r="15" spans="3:11" x14ac:dyDescent="0.25">
      <c r="C15" s="34" t="s">
        <v>27</v>
      </c>
      <c r="D15" s="35" t="s">
        <v>28</v>
      </c>
      <c r="E15" s="36" t="s">
        <v>12</v>
      </c>
      <c r="F15" s="37">
        <v>23</v>
      </c>
      <c r="G15" s="38"/>
      <c r="H15" s="39"/>
      <c r="I15" s="40">
        <f t="shared" si="0"/>
        <v>0</v>
      </c>
      <c r="J15" s="41"/>
      <c r="K15" s="43"/>
    </row>
    <row r="16" spans="3:11" x14ac:dyDescent="0.25">
      <c r="C16" s="34" t="s">
        <v>29</v>
      </c>
      <c r="D16" s="35" t="s">
        <v>30</v>
      </c>
      <c r="E16" s="36" t="s">
        <v>31</v>
      </c>
      <c r="F16" s="37">
        <v>1</v>
      </c>
      <c r="G16" s="38"/>
      <c r="H16" s="39"/>
      <c r="I16" s="40">
        <f t="shared" si="0"/>
        <v>0</v>
      </c>
      <c r="J16" s="41"/>
      <c r="K16" s="42"/>
    </row>
    <row r="17" spans="3:11" x14ac:dyDescent="0.25">
      <c r="C17" s="44">
        <v>2</v>
      </c>
      <c r="D17" s="45" t="s">
        <v>32</v>
      </c>
      <c r="E17" s="36"/>
      <c r="F17" s="37"/>
      <c r="G17" s="38"/>
      <c r="H17" s="39"/>
      <c r="I17" s="40"/>
      <c r="J17" s="41">
        <f>SUM(I18:I21)</f>
        <v>0</v>
      </c>
      <c r="K17" s="43" t="e">
        <f>J17/$I$69</f>
        <v>#DIV/0!</v>
      </c>
    </row>
    <row r="18" spans="3:11" x14ac:dyDescent="0.25">
      <c r="C18" s="36" t="s">
        <v>33</v>
      </c>
      <c r="D18" s="35" t="s">
        <v>34</v>
      </c>
      <c r="E18" s="36" t="s">
        <v>15</v>
      </c>
      <c r="F18" s="37">
        <v>3</v>
      </c>
      <c r="G18" s="38"/>
      <c r="H18" s="39"/>
      <c r="I18" s="40">
        <f>F18*G18</f>
        <v>0</v>
      </c>
      <c r="J18" s="41"/>
      <c r="K18" s="42"/>
    </row>
    <row r="19" spans="3:11" x14ac:dyDescent="0.25">
      <c r="C19" s="34" t="s">
        <v>35</v>
      </c>
      <c r="D19" s="35" t="s">
        <v>36</v>
      </c>
      <c r="E19" s="36" t="s">
        <v>12</v>
      </c>
      <c r="F19" s="37">
        <v>47</v>
      </c>
      <c r="G19" s="38"/>
      <c r="H19" s="39"/>
      <c r="I19" s="40">
        <f>F19*G19</f>
        <v>0</v>
      </c>
      <c r="J19" s="41"/>
      <c r="K19" s="42"/>
    </row>
    <row r="20" spans="3:11" x14ac:dyDescent="0.25">
      <c r="C20" s="34" t="s">
        <v>37</v>
      </c>
      <c r="D20" s="35" t="s">
        <v>38</v>
      </c>
      <c r="E20" s="36" t="s">
        <v>12</v>
      </c>
      <c r="F20" s="37">
        <v>6</v>
      </c>
      <c r="G20" s="38"/>
      <c r="H20" s="39"/>
      <c r="I20" s="40">
        <f>F20*G20</f>
        <v>0</v>
      </c>
      <c r="J20" s="41"/>
      <c r="K20" s="43"/>
    </row>
    <row r="21" spans="3:11" x14ac:dyDescent="0.25">
      <c r="C21" s="34" t="s">
        <v>39</v>
      </c>
      <c r="D21" s="35" t="s">
        <v>40</v>
      </c>
      <c r="E21" s="36" t="s">
        <v>12</v>
      </c>
      <c r="F21" s="37">
        <v>30</v>
      </c>
      <c r="G21" s="38"/>
      <c r="H21" s="39"/>
      <c r="I21" s="40">
        <f>F21*G21</f>
        <v>0</v>
      </c>
      <c r="J21" s="41"/>
      <c r="K21" s="43"/>
    </row>
    <row r="22" spans="3:11" x14ac:dyDescent="0.25">
      <c r="C22" s="44">
        <v>3</v>
      </c>
      <c r="D22" s="45" t="s">
        <v>41</v>
      </c>
      <c r="E22" s="36"/>
      <c r="F22" s="37"/>
      <c r="G22" s="38"/>
      <c r="H22" s="39"/>
      <c r="I22" s="40"/>
      <c r="J22" s="41">
        <f>SUM(I23:I24)</f>
        <v>0</v>
      </c>
      <c r="K22" s="43" t="e">
        <f>J22/$I$69</f>
        <v>#DIV/0!</v>
      </c>
    </row>
    <row r="23" spans="3:11" x14ac:dyDescent="0.25">
      <c r="C23" s="34" t="s">
        <v>42</v>
      </c>
      <c r="D23" s="35" t="s">
        <v>43</v>
      </c>
      <c r="E23" s="36" t="s">
        <v>12</v>
      </c>
      <c r="F23" s="37">
        <v>3</v>
      </c>
      <c r="G23" s="38"/>
      <c r="H23" s="39"/>
      <c r="I23" s="40">
        <f>F23*G23</f>
        <v>0</v>
      </c>
      <c r="J23" s="41"/>
      <c r="K23" s="42"/>
    </row>
    <row r="24" spans="3:11" x14ac:dyDescent="0.25">
      <c r="C24" s="34" t="s">
        <v>44</v>
      </c>
      <c r="D24" s="35" t="s">
        <v>45</v>
      </c>
      <c r="E24" s="36" t="s">
        <v>12</v>
      </c>
      <c r="F24" s="37">
        <v>25</v>
      </c>
      <c r="G24" s="38"/>
      <c r="H24" s="39"/>
      <c r="I24" s="40">
        <f>F24*G24</f>
        <v>0</v>
      </c>
      <c r="J24" s="41"/>
      <c r="K24" s="42"/>
    </row>
    <row r="25" spans="3:11" x14ac:dyDescent="0.25">
      <c r="C25" s="44">
        <v>4</v>
      </c>
      <c r="D25" s="45" t="s">
        <v>46</v>
      </c>
      <c r="E25" s="36"/>
      <c r="F25" s="37"/>
      <c r="G25" s="38"/>
      <c r="H25" s="39"/>
      <c r="I25" s="40"/>
      <c r="J25" s="41">
        <f>SUM(I26:I29)</f>
        <v>0</v>
      </c>
      <c r="K25" s="43" t="e">
        <f>J25/$I$69</f>
        <v>#DIV/0!</v>
      </c>
    </row>
    <row r="26" spans="3:11" x14ac:dyDescent="0.25">
      <c r="C26" s="34" t="s">
        <v>47</v>
      </c>
      <c r="D26" s="35" t="s">
        <v>48</v>
      </c>
      <c r="E26" s="36" t="s">
        <v>12</v>
      </c>
      <c r="F26" s="37">
        <v>32</v>
      </c>
      <c r="G26" s="38"/>
      <c r="H26" s="39"/>
      <c r="I26" s="40">
        <f>F26*G26</f>
        <v>0</v>
      </c>
      <c r="J26" s="41"/>
      <c r="K26" s="42"/>
    </row>
    <row r="27" spans="3:11" x14ac:dyDescent="0.25">
      <c r="C27" s="34" t="s">
        <v>49</v>
      </c>
      <c r="D27" s="35" t="s">
        <v>50</v>
      </c>
      <c r="E27" s="36" t="s">
        <v>12</v>
      </c>
      <c r="F27" s="37">
        <v>148</v>
      </c>
      <c r="G27" s="38"/>
      <c r="H27" s="39"/>
      <c r="I27" s="40">
        <f>F27*G27</f>
        <v>0</v>
      </c>
      <c r="J27" s="41"/>
      <c r="K27" s="43"/>
    </row>
    <row r="28" spans="3:11" x14ac:dyDescent="0.25">
      <c r="C28" s="34" t="s">
        <v>51</v>
      </c>
      <c r="D28" s="35" t="s">
        <v>52</v>
      </c>
      <c r="E28" s="36" t="s">
        <v>12</v>
      </c>
      <c r="F28" s="37">
        <v>10</v>
      </c>
      <c r="G28" s="38"/>
      <c r="H28" s="39"/>
      <c r="I28" s="40">
        <f>F28*G28</f>
        <v>0</v>
      </c>
      <c r="J28" s="41"/>
      <c r="K28" s="42"/>
    </row>
    <row r="29" spans="3:11" x14ac:dyDescent="0.25">
      <c r="C29" s="34" t="s">
        <v>53</v>
      </c>
      <c r="D29" s="35" t="s">
        <v>54</v>
      </c>
      <c r="E29" s="36" t="s">
        <v>12</v>
      </c>
      <c r="F29" s="37">
        <v>30</v>
      </c>
      <c r="G29" s="38"/>
      <c r="H29" s="39"/>
      <c r="I29" s="40">
        <f>F29*G29</f>
        <v>0</v>
      </c>
      <c r="J29" s="41"/>
      <c r="K29" s="42"/>
    </row>
    <row r="30" spans="3:11" x14ac:dyDescent="0.25">
      <c r="C30" s="44">
        <v>5</v>
      </c>
      <c r="D30" s="45" t="s">
        <v>55</v>
      </c>
      <c r="E30" s="36"/>
      <c r="F30" s="37"/>
      <c r="G30" s="38"/>
      <c r="H30" s="39"/>
      <c r="I30" s="40"/>
      <c r="J30" s="41">
        <f>SUM(I31:I33)</f>
        <v>0</v>
      </c>
      <c r="K30" s="43" t="e">
        <f>J30/$I$69</f>
        <v>#DIV/0!</v>
      </c>
    </row>
    <row r="31" spans="3:11" x14ac:dyDescent="0.25">
      <c r="C31" s="34" t="s">
        <v>56</v>
      </c>
      <c r="D31" s="35" t="s">
        <v>57</v>
      </c>
      <c r="E31" s="36" t="s">
        <v>12</v>
      </c>
      <c r="F31" s="37">
        <v>35</v>
      </c>
      <c r="G31" s="38"/>
      <c r="H31" s="39"/>
      <c r="I31" s="40">
        <f>F31*G31</f>
        <v>0</v>
      </c>
      <c r="J31" s="41"/>
      <c r="K31" s="43"/>
    </row>
    <row r="32" spans="3:11" x14ac:dyDescent="0.25">
      <c r="C32" s="34" t="s">
        <v>58</v>
      </c>
      <c r="D32" s="35" t="s">
        <v>59</v>
      </c>
      <c r="E32" s="36" t="s">
        <v>12</v>
      </c>
      <c r="F32" s="37">
        <v>95</v>
      </c>
      <c r="G32" s="38"/>
      <c r="H32" s="39"/>
      <c r="I32" s="40">
        <f>F32*G32</f>
        <v>0</v>
      </c>
      <c r="J32" s="41"/>
      <c r="K32" s="42"/>
    </row>
    <row r="33" spans="3:11" x14ac:dyDescent="0.25">
      <c r="C33" s="34" t="s">
        <v>60</v>
      </c>
      <c r="D33" s="35" t="s">
        <v>61</v>
      </c>
      <c r="E33" s="36" t="s">
        <v>62</v>
      </c>
      <c r="F33" s="37">
        <v>22</v>
      </c>
      <c r="G33" s="38"/>
      <c r="H33" s="39"/>
      <c r="I33" s="40">
        <f>F33*G33</f>
        <v>0</v>
      </c>
      <c r="J33" s="41"/>
      <c r="K33" s="42"/>
    </row>
    <row r="34" spans="3:11" x14ac:dyDescent="0.25">
      <c r="C34" s="44">
        <v>6</v>
      </c>
      <c r="D34" s="45" t="s">
        <v>63</v>
      </c>
      <c r="E34" s="36"/>
      <c r="F34" s="37"/>
      <c r="G34" s="38"/>
      <c r="H34" s="39"/>
      <c r="I34" s="40"/>
      <c r="J34" s="41">
        <f>SUM(I35:I38)</f>
        <v>0</v>
      </c>
      <c r="K34" s="43" t="e">
        <f>J34/$I$69</f>
        <v>#DIV/0!</v>
      </c>
    </row>
    <row r="35" spans="3:11" x14ac:dyDescent="0.25">
      <c r="C35" s="34" t="s">
        <v>64</v>
      </c>
      <c r="D35" s="35" t="s">
        <v>65</v>
      </c>
      <c r="E35" s="36" t="s">
        <v>12</v>
      </c>
      <c r="F35" s="37">
        <v>200</v>
      </c>
      <c r="G35" s="38"/>
      <c r="H35" s="39"/>
      <c r="I35" s="40">
        <f>F35*G35</f>
        <v>0</v>
      </c>
      <c r="J35" s="41"/>
      <c r="K35" s="42"/>
    </row>
    <row r="36" spans="3:11" x14ac:dyDescent="0.25">
      <c r="C36" s="34" t="s">
        <v>66</v>
      </c>
      <c r="D36" s="35" t="s">
        <v>67</v>
      </c>
      <c r="E36" s="36" t="s">
        <v>12</v>
      </c>
      <c r="F36" s="37">
        <v>10</v>
      </c>
      <c r="G36" s="38"/>
      <c r="H36" s="39"/>
      <c r="I36" s="40">
        <f>F36*G36</f>
        <v>0</v>
      </c>
      <c r="J36" s="41"/>
      <c r="K36" s="42"/>
    </row>
    <row r="37" spans="3:11" x14ac:dyDescent="0.25">
      <c r="C37" s="34" t="s">
        <v>68</v>
      </c>
      <c r="D37" s="35" t="s">
        <v>69</v>
      </c>
      <c r="E37" s="36" t="s">
        <v>12</v>
      </c>
      <c r="F37" s="37">
        <v>2.4</v>
      </c>
      <c r="G37" s="38"/>
      <c r="H37" s="39"/>
      <c r="I37" s="40">
        <f>F37*G37</f>
        <v>0</v>
      </c>
      <c r="J37" s="41"/>
      <c r="K37" s="43"/>
    </row>
    <row r="38" spans="3:11" x14ac:dyDescent="0.25">
      <c r="C38" s="34" t="s">
        <v>70</v>
      </c>
      <c r="D38" s="35" t="s">
        <v>71</v>
      </c>
      <c r="E38" s="36" t="s">
        <v>12</v>
      </c>
      <c r="F38" s="37">
        <v>20</v>
      </c>
      <c r="G38" s="38"/>
      <c r="H38" s="39"/>
      <c r="I38" s="40">
        <f>F38*G38</f>
        <v>0</v>
      </c>
      <c r="J38" s="41"/>
      <c r="K38" s="43"/>
    </row>
    <row r="39" spans="3:11" x14ac:dyDescent="0.25">
      <c r="C39" s="44">
        <v>7</v>
      </c>
      <c r="D39" s="45" t="s">
        <v>72</v>
      </c>
      <c r="E39" s="36"/>
      <c r="F39" s="37"/>
      <c r="G39" s="38"/>
      <c r="H39" s="39"/>
      <c r="I39" s="40"/>
      <c r="J39" s="41">
        <f>SUM(I40)</f>
        <v>0</v>
      </c>
      <c r="K39" s="43" t="e">
        <f>J39/$I$69</f>
        <v>#DIV/0!</v>
      </c>
    </row>
    <row r="40" spans="3:11" x14ac:dyDescent="0.25">
      <c r="C40" s="34" t="s">
        <v>73</v>
      </c>
      <c r="D40" s="35" t="s">
        <v>74</v>
      </c>
      <c r="E40" s="36" t="s">
        <v>75</v>
      </c>
      <c r="F40" s="37">
        <v>100</v>
      </c>
      <c r="G40" s="38"/>
      <c r="H40" s="39"/>
      <c r="I40" s="40">
        <f>F40*G40</f>
        <v>0</v>
      </c>
      <c r="J40" s="41"/>
      <c r="K40" s="43"/>
    </row>
    <row r="41" spans="3:11" x14ac:dyDescent="0.25">
      <c r="C41" s="44">
        <v>8</v>
      </c>
      <c r="D41" s="45" t="s">
        <v>76</v>
      </c>
      <c r="E41" s="36"/>
      <c r="F41" s="37"/>
      <c r="G41" s="38"/>
      <c r="H41" s="39"/>
      <c r="I41" s="40"/>
      <c r="J41" s="41">
        <f>SUM(I42:I46)</f>
        <v>0</v>
      </c>
      <c r="K41" s="43" t="e">
        <f>J41/$I$69</f>
        <v>#DIV/0!</v>
      </c>
    </row>
    <row r="42" spans="3:11" ht="25.5" x14ac:dyDescent="0.25">
      <c r="C42" s="34" t="s">
        <v>77</v>
      </c>
      <c r="D42" s="46" t="s">
        <v>78</v>
      </c>
      <c r="E42" s="36" t="s">
        <v>12</v>
      </c>
      <c r="F42" s="37">
        <v>23.1</v>
      </c>
      <c r="G42" s="38"/>
      <c r="H42" s="39"/>
      <c r="I42" s="40">
        <f>F42*G42</f>
        <v>0</v>
      </c>
      <c r="J42" s="41"/>
      <c r="K42" s="42"/>
    </row>
    <row r="43" spans="3:11" ht="25.5" x14ac:dyDescent="0.25">
      <c r="C43" s="34" t="s">
        <v>79</v>
      </c>
      <c r="D43" s="46" t="s">
        <v>80</v>
      </c>
      <c r="E43" s="36" t="s">
        <v>12</v>
      </c>
      <c r="F43" s="37">
        <v>52.7</v>
      </c>
      <c r="G43" s="38"/>
      <c r="H43" s="39"/>
      <c r="I43" s="40">
        <f>F43*G43</f>
        <v>0</v>
      </c>
      <c r="J43" s="41"/>
      <c r="K43" s="43"/>
    </row>
    <row r="44" spans="3:11" x14ac:dyDescent="0.25">
      <c r="C44" s="34" t="s">
        <v>81</v>
      </c>
      <c r="D44" s="35" t="s">
        <v>82</v>
      </c>
      <c r="E44" s="36" t="s">
        <v>12</v>
      </c>
      <c r="F44" s="37">
        <v>5</v>
      </c>
      <c r="G44" s="38"/>
      <c r="H44" s="39"/>
      <c r="I44" s="40">
        <f>F44*G44</f>
        <v>0</v>
      </c>
      <c r="J44" s="41"/>
      <c r="K44" s="43"/>
    </row>
    <row r="45" spans="3:11" x14ac:dyDescent="0.25">
      <c r="C45" s="34" t="s">
        <v>83</v>
      </c>
      <c r="D45" s="35" t="s">
        <v>84</v>
      </c>
      <c r="E45" s="36" t="s">
        <v>31</v>
      </c>
      <c r="F45" s="37">
        <v>1</v>
      </c>
      <c r="G45" s="38"/>
      <c r="H45" s="39"/>
      <c r="I45" s="40">
        <f>F45*G45</f>
        <v>0</v>
      </c>
      <c r="J45" s="41"/>
      <c r="K45" s="42"/>
    </row>
    <row r="46" spans="3:11" x14ac:dyDescent="0.25">
      <c r="C46" s="34" t="s">
        <v>85</v>
      </c>
      <c r="D46" s="35" t="s">
        <v>86</v>
      </c>
      <c r="E46" s="36" t="s">
        <v>12</v>
      </c>
      <c r="F46" s="37">
        <v>5.4</v>
      </c>
      <c r="G46" s="38"/>
      <c r="H46" s="39"/>
      <c r="I46" s="40">
        <f>F46*G46</f>
        <v>0</v>
      </c>
      <c r="J46" s="41"/>
      <c r="K46" s="42"/>
    </row>
    <row r="47" spans="3:11" x14ac:dyDescent="0.25">
      <c r="C47" s="44">
        <v>9</v>
      </c>
      <c r="D47" s="45" t="s">
        <v>87</v>
      </c>
      <c r="E47" s="36"/>
      <c r="F47" s="37"/>
      <c r="G47" s="38"/>
      <c r="H47" s="39"/>
      <c r="I47" s="40"/>
      <c r="J47" s="41">
        <f>SUM(I48:I50)</f>
        <v>0</v>
      </c>
      <c r="K47" s="43" t="e">
        <f>J47/$I$69</f>
        <v>#DIV/0!</v>
      </c>
    </row>
    <row r="48" spans="3:11" x14ac:dyDescent="0.25">
      <c r="C48" s="34" t="s">
        <v>88</v>
      </c>
      <c r="D48" s="35" t="s">
        <v>89</v>
      </c>
      <c r="E48" s="36" t="s">
        <v>12</v>
      </c>
      <c r="F48" s="37">
        <v>392</v>
      </c>
      <c r="G48" s="38"/>
      <c r="H48" s="39"/>
      <c r="I48" s="40">
        <f>F48*G48</f>
        <v>0</v>
      </c>
      <c r="J48" s="41"/>
      <c r="K48" s="42"/>
    </row>
    <row r="49" spans="3:11" x14ac:dyDescent="0.25">
      <c r="C49" s="34" t="s">
        <v>90</v>
      </c>
      <c r="D49" s="35" t="s">
        <v>91</v>
      </c>
      <c r="E49" s="36" t="s">
        <v>12</v>
      </c>
      <c r="F49" s="37">
        <v>60</v>
      </c>
      <c r="G49" s="38"/>
      <c r="H49" s="39"/>
      <c r="I49" s="40">
        <f>F49*G49</f>
        <v>0</v>
      </c>
      <c r="J49" s="41"/>
      <c r="K49" s="43"/>
    </row>
    <row r="50" spans="3:11" x14ac:dyDescent="0.25">
      <c r="C50" s="34" t="s">
        <v>92</v>
      </c>
      <c r="D50" s="35" t="s">
        <v>93</v>
      </c>
      <c r="E50" s="36" t="s">
        <v>12</v>
      </c>
      <c r="F50" s="37">
        <v>15</v>
      </c>
      <c r="G50" s="38"/>
      <c r="H50" s="39"/>
      <c r="I50" s="40">
        <f>F50*G50</f>
        <v>0</v>
      </c>
      <c r="J50" s="41"/>
      <c r="K50" s="43"/>
    </row>
    <row r="51" spans="3:11" x14ac:dyDescent="0.25">
      <c r="C51" s="44">
        <v>10</v>
      </c>
      <c r="D51" s="45" t="s">
        <v>94</v>
      </c>
      <c r="E51" s="36"/>
      <c r="F51" s="37"/>
      <c r="G51" s="38"/>
      <c r="H51" s="39"/>
      <c r="I51" s="40"/>
      <c r="J51" s="41">
        <f>SUM(I52:I56)</f>
        <v>0</v>
      </c>
      <c r="K51" s="43" t="e">
        <f>J51/$I$69</f>
        <v>#DIV/0!</v>
      </c>
    </row>
    <row r="52" spans="3:11" x14ac:dyDescent="0.25">
      <c r="C52" s="34" t="s">
        <v>95</v>
      </c>
      <c r="D52" s="35" t="s">
        <v>96</v>
      </c>
      <c r="E52" s="36" t="s">
        <v>18</v>
      </c>
      <c r="F52" s="37">
        <v>10</v>
      </c>
      <c r="G52" s="38"/>
      <c r="H52" s="39"/>
      <c r="I52" s="40">
        <f>F52*G52</f>
        <v>0</v>
      </c>
      <c r="J52" s="41"/>
      <c r="K52" s="43"/>
    </row>
    <row r="53" spans="3:11" x14ac:dyDescent="0.25">
      <c r="C53" s="34" t="s">
        <v>97</v>
      </c>
      <c r="D53" s="35" t="s">
        <v>98</v>
      </c>
      <c r="E53" s="36" t="s">
        <v>18</v>
      </c>
      <c r="F53" s="37">
        <v>18</v>
      </c>
      <c r="G53" s="38"/>
      <c r="H53" s="39"/>
      <c r="I53" s="40">
        <f>F53*G53</f>
        <v>0</v>
      </c>
      <c r="J53" s="41"/>
      <c r="K53" s="42"/>
    </row>
    <row r="54" spans="3:11" x14ac:dyDescent="0.25">
      <c r="C54" s="34" t="s">
        <v>99</v>
      </c>
      <c r="D54" s="35" t="s">
        <v>100</v>
      </c>
      <c r="E54" s="36" t="s">
        <v>18</v>
      </c>
      <c r="F54" s="37">
        <v>12</v>
      </c>
      <c r="G54" s="38"/>
      <c r="H54" s="39"/>
      <c r="I54" s="40">
        <f>F54*G54</f>
        <v>0</v>
      </c>
      <c r="J54" s="41"/>
      <c r="K54" s="42"/>
    </row>
    <row r="55" spans="3:11" x14ac:dyDescent="0.25">
      <c r="C55" s="34" t="s">
        <v>101</v>
      </c>
      <c r="D55" s="35" t="s">
        <v>102</v>
      </c>
      <c r="E55" s="36" t="s">
        <v>18</v>
      </c>
      <c r="F55" s="37">
        <v>19</v>
      </c>
      <c r="G55" s="38"/>
      <c r="H55" s="39"/>
      <c r="I55" s="40">
        <f>F55*G55</f>
        <v>0</v>
      </c>
      <c r="J55" s="41"/>
      <c r="K55" s="42"/>
    </row>
    <row r="56" spans="3:11" x14ac:dyDescent="0.25">
      <c r="C56" s="34" t="s">
        <v>103</v>
      </c>
      <c r="D56" s="35" t="s">
        <v>104</v>
      </c>
      <c r="E56" s="36" t="s">
        <v>62</v>
      </c>
      <c r="F56" s="37">
        <v>1</v>
      </c>
      <c r="G56" s="38"/>
      <c r="H56" s="39"/>
      <c r="I56" s="40">
        <f>F56*G56</f>
        <v>0</v>
      </c>
      <c r="J56" s="41"/>
      <c r="K56" s="42"/>
    </row>
    <row r="57" spans="3:11" x14ac:dyDescent="0.25">
      <c r="C57" s="44">
        <v>11</v>
      </c>
      <c r="D57" s="45" t="s">
        <v>105</v>
      </c>
      <c r="E57" s="36"/>
      <c r="F57" s="37"/>
      <c r="G57" s="38"/>
      <c r="H57" s="39"/>
      <c r="I57" s="40"/>
      <c r="J57" s="41">
        <f>SUM(I58:I62)</f>
        <v>0</v>
      </c>
      <c r="K57" s="43" t="e">
        <f>J57/$I$69</f>
        <v>#DIV/0!</v>
      </c>
    </row>
    <row r="58" spans="3:11" x14ac:dyDescent="0.25">
      <c r="C58" s="34" t="s">
        <v>106</v>
      </c>
      <c r="D58" s="35" t="s">
        <v>107</v>
      </c>
      <c r="E58" s="36" t="s">
        <v>31</v>
      </c>
      <c r="F58" s="37">
        <v>1</v>
      </c>
      <c r="G58" s="38"/>
      <c r="H58" s="39"/>
      <c r="I58" s="40">
        <f>F58*G58</f>
        <v>0</v>
      </c>
      <c r="J58" s="41"/>
      <c r="K58" s="43"/>
    </row>
    <row r="59" spans="3:11" x14ac:dyDescent="0.25">
      <c r="C59" s="34" t="s">
        <v>108</v>
      </c>
      <c r="D59" s="35" t="s">
        <v>109</v>
      </c>
      <c r="E59" s="36" t="s">
        <v>31</v>
      </c>
      <c r="F59" s="37">
        <v>1</v>
      </c>
      <c r="G59" s="38"/>
      <c r="H59" s="39"/>
      <c r="I59" s="40">
        <f>F59*G59</f>
        <v>0</v>
      </c>
      <c r="J59" s="41"/>
      <c r="K59" s="42"/>
    </row>
    <row r="60" spans="3:11" x14ac:dyDescent="0.25">
      <c r="C60" s="34" t="s">
        <v>110</v>
      </c>
      <c r="D60" s="35" t="s">
        <v>111</v>
      </c>
      <c r="E60" s="36" t="s">
        <v>62</v>
      </c>
      <c r="F60" s="37">
        <v>2</v>
      </c>
      <c r="G60" s="38"/>
      <c r="H60" s="39"/>
      <c r="I60" s="40">
        <f>F60*G60</f>
        <v>0</v>
      </c>
      <c r="J60" s="41"/>
      <c r="K60" s="42"/>
    </row>
    <row r="61" spans="3:11" x14ac:dyDescent="0.25">
      <c r="C61" s="34" t="s">
        <v>112</v>
      </c>
      <c r="D61" s="35" t="s">
        <v>113</v>
      </c>
      <c r="E61" s="36" t="s">
        <v>62</v>
      </c>
      <c r="F61" s="37">
        <v>4</v>
      </c>
      <c r="G61" s="38"/>
      <c r="H61" s="39"/>
      <c r="I61" s="40">
        <f>F61*G61</f>
        <v>0</v>
      </c>
      <c r="J61" s="41"/>
      <c r="K61" s="42"/>
    </row>
    <row r="62" spans="3:11" x14ac:dyDescent="0.25">
      <c r="C62" s="34" t="s">
        <v>114</v>
      </c>
      <c r="D62" s="35" t="s">
        <v>115</v>
      </c>
      <c r="E62" s="36" t="s">
        <v>31</v>
      </c>
      <c r="F62" s="37">
        <v>1</v>
      </c>
      <c r="G62" s="38"/>
      <c r="H62" s="39"/>
      <c r="I62" s="40">
        <f>F62*G62</f>
        <v>0</v>
      </c>
      <c r="J62" s="41"/>
      <c r="K62" s="43"/>
    </row>
    <row r="63" spans="3:11" x14ac:dyDescent="0.25">
      <c r="C63" s="44">
        <v>12</v>
      </c>
      <c r="D63" s="45" t="s">
        <v>116</v>
      </c>
      <c r="E63" s="36"/>
      <c r="F63" s="37"/>
      <c r="G63" s="38"/>
      <c r="H63" s="39"/>
      <c r="I63" s="40"/>
      <c r="J63" s="41">
        <f>SUM(I64:I66)</f>
        <v>0</v>
      </c>
      <c r="K63" s="43" t="e">
        <f>J63/$I$69</f>
        <v>#DIV/0!</v>
      </c>
    </row>
    <row r="64" spans="3:11" x14ac:dyDescent="0.25">
      <c r="C64" s="34" t="s">
        <v>117</v>
      </c>
      <c r="D64" s="35" t="s">
        <v>118</v>
      </c>
      <c r="E64" s="36" t="s">
        <v>119</v>
      </c>
      <c r="F64" s="37">
        <v>1.8</v>
      </c>
      <c r="G64" s="38"/>
      <c r="H64" s="39"/>
      <c r="I64" s="40">
        <f>F64*G64</f>
        <v>0</v>
      </c>
      <c r="J64" s="41"/>
      <c r="K64" s="42"/>
    </row>
    <row r="65" spans="3:11" x14ac:dyDescent="0.25">
      <c r="C65" s="34" t="s">
        <v>120</v>
      </c>
      <c r="D65" s="35" t="s">
        <v>121</v>
      </c>
      <c r="E65" s="36" t="s">
        <v>12</v>
      </c>
      <c r="F65" s="37">
        <v>0.72</v>
      </c>
      <c r="G65" s="38"/>
      <c r="H65" s="39"/>
      <c r="I65" s="40">
        <f>F65*G65</f>
        <v>0</v>
      </c>
      <c r="J65" s="41"/>
      <c r="K65" s="43"/>
    </row>
    <row r="66" spans="3:11" x14ac:dyDescent="0.25">
      <c r="C66" s="34" t="s">
        <v>122</v>
      </c>
      <c r="D66" s="35" t="s">
        <v>123</v>
      </c>
      <c r="E66" s="36" t="s">
        <v>62</v>
      </c>
      <c r="F66" s="37">
        <v>1</v>
      </c>
      <c r="G66" s="38"/>
      <c r="H66" s="39"/>
      <c r="I66" s="40">
        <f>F66*G66</f>
        <v>0</v>
      </c>
      <c r="J66" s="41"/>
      <c r="K66" s="42"/>
    </row>
    <row r="67" spans="3:11" x14ac:dyDescent="0.25">
      <c r="C67" s="44">
        <v>13</v>
      </c>
      <c r="D67" s="45" t="s">
        <v>124</v>
      </c>
      <c r="E67" s="36"/>
      <c r="F67" s="37"/>
      <c r="G67" s="38"/>
      <c r="H67" s="39"/>
      <c r="I67" s="40"/>
      <c r="J67" s="41">
        <f>SUM(I68:I70)</f>
        <v>0</v>
      </c>
      <c r="K67" s="43" t="e">
        <f>J67/$I$69</f>
        <v>#DIV/0!</v>
      </c>
    </row>
    <row r="68" spans="3:11" x14ac:dyDescent="0.25">
      <c r="C68" s="34" t="s">
        <v>125</v>
      </c>
      <c r="D68" s="35" t="s">
        <v>126</v>
      </c>
      <c r="E68" s="36" t="s">
        <v>127</v>
      </c>
      <c r="F68" s="37">
        <v>9</v>
      </c>
      <c r="G68" s="38"/>
      <c r="H68" s="39"/>
      <c r="I68" s="40">
        <f>F68*G68</f>
        <v>0</v>
      </c>
      <c r="J68" s="41"/>
      <c r="K68" s="42"/>
    </row>
    <row r="69" spans="3:11" x14ac:dyDescent="0.25">
      <c r="C69" s="34" t="s">
        <v>128</v>
      </c>
      <c r="D69" s="35" t="s">
        <v>129</v>
      </c>
      <c r="E69" s="36" t="s">
        <v>12</v>
      </c>
      <c r="F69" s="37">
        <v>220</v>
      </c>
      <c r="G69" s="38"/>
      <c r="H69" s="39"/>
      <c r="I69" s="40">
        <f>F69*G69</f>
        <v>0</v>
      </c>
      <c r="J69" s="41"/>
      <c r="K69" s="43"/>
    </row>
    <row r="70" spans="3:11" ht="15.75" thickBot="1" x14ac:dyDescent="0.3">
      <c r="C70" s="47"/>
      <c r="D70" s="48"/>
      <c r="E70" s="47"/>
      <c r="F70" s="49"/>
      <c r="G70" s="50"/>
      <c r="H70" s="51"/>
      <c r="I70" s="52"/>
      <c r="J70" s="53"/>
      <c r="K70" s="54"/>
    </row>
    <row r="71" spans="3:11" ht="15.75" thickBot="1" x14ac:dyDescent="0.3">
      <c r="C71" s="55"/>
      <c r="D71" s="56" t="s">
        <v>130</v>
      </c>
      <c r="E71" s="57"/>
      <c r="F71" s="58"/>
      <c r="G71" s="59">
        <f>SUM(G7:G69)</f>
        <v>0</v>
      </c>
      <c r="H71" s="60"/>
      <c r="I71" s="59">
        <f>SUM(I7:I69)</f>
        <v>0</v>
      </c>
      <c r="J71" s="59">
        <f>SUM(J7:J69)</f>
        <v>0</v>
      </c>
      <c r="K71" s="61" t="e">
        <f>SUM(K7:K69)</f>
        <v>#DIV/0!</v>
      </c>
    </row>
    <row r="72" spans="3:11" x14ac:dyDescent="0.25">
      <c r="C72" s="62"/>
      <c r="D72" s="63"/>
      <c r="E72" s="64"/>
      <c r="F72" s="65"/>
      <c r="G72" s="66"/>
      <c r="H72" s="67"/>
      <c r="I72" s="68"/>
      <c r="J72" s="68"/>
      <c r="K72" s="69"/>
    </row>
    <row r="73" spans="3:11" x14ac:dyDescent="0.25">
      <c r="C73" s="62"/>
      <c r="D73" s="63" t="s">
        <v>131</v>
      </c>
      <c r="E73" s="64"/>
      <c r="F73" s="65"/>
      <c r="G73" s="66"/>
      <c r="H73" s="67"/>
      <c r="I73" s="68">
        <f>I71</f>
        <v>0</v>
      </c>
      <c r="J73" s="68"/>
      <c r="K73" s="69"/>
    </row>
    <row r="74" spans="3:11" x14ac:dyDescent="0.25">
      <c r="C74" s="62"/>
      <c r="D74" s="63"/>
      <c r="E74" s="64"/>
      <c r="F74" s="65"/>
      <c r="G74" s="66"/>
      <c r="H74" s="67"/>
      <c r="I74" s="68"/>
      <c r="J74" s="68"/>
      <c r="K74" s="69"/>
    </row>
    <row r="75" spans="3:11" x14ac:dyDescent="0.25">
      <c r="C75" s="62"/>
      <c r="D75" s="63" t="s">
        <v>132</v>
      </c>
      <c r="E75" s="64">
        <v>0.18</v>
      </c>
      <c r="F75" s="65"/>
      <c r="G75" s="66"/>
      <c r="H75" s="67"/>
      <c r="I75" s="68">
        <f>I73*E75</f>
        <v>0</v>
      </c>
      <c r="J75" s="68"/>
      <c r="K75" s="69"/>
    </row>
    <row r="76" spans="3:11" ht="15.75" thickBot="1" x14ac:dyDescent="0.3">
      <c r="C76" s="62"/>
      <c r="D76" s="63"/>
      <c r="E76" s="64"/>
      <c r="F76" s="65"/>
      <c r="G76" s="66"/>
      <c r="H76" s="67"/>
      <c r="I76" s="68"/>
      <c r="J76" s="68"/>
      <c r="K76" s="69"/>
    </row>
    <row r="77" spans="3:11" x14ac:dyDescent="0.25">
      <c r="C77" s="62"/>
      <c r="D77" s="70" t="s">
        <v>133</v>
      </c>
      <c r="E77" s="71"/>
      <c r="F77" s="72"/>
      <c r="G77" s="73"/>
      <c r="H77" s="74"/>
      <c r="I77" s="75">
        <f>I73+I75</f>
        <v>0</v>
      </c>
      <c r="J77" s="68"/>
      <c r="K77" s="69"/>
    </row>
    <row r="78" spans="3:11" ht="15.75" thickBot="1" x14ac:dyDescent="0.3">
      <c r="C78" s="62"/>
      <c r="D78" s="76"/>
      <c r="E78" s="77"/>
      <c r="F78" s="78"/>
      <c r="G78" s="79"/>
      <c r="H78" s="80"/>
      <c r="I78" s="81"/>
      <c r="J78" s="68"/>
      <c r="K78" s="69"/>
    </row>
    <row r="79" spans="3:11" x14ac:dyDescent="0.25">
      <c r="C79" s="62"/>
      <c r="D79" s="63" t="s">
        <v>134</v>
      </c>
      <c r="E79" s="64">
        <v>0.1</v>
      </c>
      <c r="F79" s="65"/>
      <c r="G79" s="66"/>
      <c r="H79" s="67"/>
      <c r="I79" s="68">
        <f>I77*E79</f>
        <v>0</v>
      </c>
      <c r="J79" s="68"/>
      <c r="K79" s="69"/>
    </row>
    <row r="80" spans="3:11" ht="15.75" thickBot="1" x14ac:dyDescent="0.3">
      <c r="C80" s="62"/>
      <c r="D80" s="63"/>
      <c r="E80" s="64"/>
      <c r="F80" s="65"/>
      <c r="G80" s="66"/>
      <c r="H80" s="67"/>
      <c r="I80" s="68"/>
      <c r="J80" s="68"/>
      <c r="K80" s="69"/>
    </row>
    <row r="81" spans="3:11" x14ac:dyDescent="0.25">
      <c r="C81" s="62"/>
      <c r="D81" s="70" t="s">
        <v>133</v>
      </c>
      <c r="E81" s="71"/>
      <c r="F81" s="72"/>
      <c r="G81" s="73"/>
      <c r="H81" s="82"/>
      <c r="I81" s="83">
        <f>I77+I79</f>
        <v>0</v>
      </c>
      <c r="J81" s="84"/>
      <c r="K81" s="42"/>
    </row>
    <row r="82" spans="3:11" ht="15.75" thickBot="1" x14ac:dyDescent="0.3">
      <c r="C82" s="62"/>
      <c r="D82" s="76"/>
      <c r="E82" s="77"/>
      <c r="F82" s="78"/>
      <c r="G82" s="79"/>
      <c r="H82" s="85"/>
      <c r="I82" s="86"/>
      <c r="J82" s="84"/>
      <c r="K82" s="42"/>
    </row>
    <row r="83" spans="3:11" x14ac:dyDescent="0.25">
      <c r="C83" s="62"/>
      <c r="D83" s="63" t="s">
        <v>135</v>
      </c>
      <c r="E83" s="64">
        <v>0.28000000000000003</v>
      </c>
      <c r="F83" s="65"/>
      <c r="G83" s="66"/>
      <c r="H83" s="87"/>
      <c r="I83" s="88">
        <f>I81*E83</f>
        <v>0</v>
      </c>
      <c r="J83" s="84"/>
      <c r="K83" s="42"/>
    </row>
    <row r="84" spans="3:11" ht="15.75" thickBot="1" x14ac:dyDescent="0.3">
      <c r="C84" s="62"/>
      <c r="D84" s="63"/>
      <c r="E84" s="64"/>
      <c r="F84" s="65"/>
      <c r="G84" s="66"/>
      <c r="H84" s="87"/>
      <c r="I84" s="88"/>
      <c r="J84" s="84"/>
      <c r="K84" s="42"/>
    </row>
    <row r="85" spans="3:11" ht="15.75" thickBot="1" x14ac:dyDescent="0.3">
      <c r="C85" s="62"/>
      <c r="D85" s="89" t="s">
        <v>136</v>
      </c>
      <c r="E85" s="90"/>
      <c r="F85" s="91"/>
      <c r="G85" s="92"/>
      <c r="H85" s="93"/>
      <c r="I85" s="94">
        <f>I81+I83</f>
        <v>0</v>
      </c>
      <c r="J85" s="84"/>
      <c r="K85" s="42"/>
    </row>
    <row r="86" spans="3:11" x14ac:dyDescent="0.25">
      <c r="C86" s="62"/>
      <c r="D86" s="63"/>
      <c r="E86" s="64"/>
      <c r="F86" s="65"/>
      <c r="G86" s="66"/>
      <c r="H86" s="87"/>
      <c r="I86" s="95"/>
      <c r="J86" s="84"/>
      <c r="K86" s="42"/>
    </row>
    <row r="87" spans="3:11" x14ac:dyDescent="0.25">
      <c r="C87" s="107" t="s">
        <v>137</v>
      </c>
      <c r="D87" s="108"/>
      <c r="E87" s="108"/>
      <c r="F87" s="108"/>
      <c r="G87" s="108"/>
      <c r="H87" s="108"/>
      <c r="I87" s="108"/>
      <c r="J87" s="108"/>
      <c r="K87" s="109"/>
    </row>
    <row r="88" spans="3:11" ht="15.75" thickBot="1" x14ac:dyDescent="0.3">
      <c r="C88" s="96"/>
      <c r="D88" s="110"/>
      <c r="E88" s="110"/>
      <c r="F88" s="110"/>
      <c r="G88" s="110"/>
      <c r="H88" s="110"/>
      <c r="I88" s="97"/>
      <c r="J88" s="97"/>
      <c r="K88" s="98"/>
    </row>
    <row r="89" spans="3:11" x14ac:dyDescent="0.25">
      <c r="C89" s="99"/>
      <c r="D89" s="100"/>
      <c r="E89" s="99"/>
      <c r="F89" s="101"/>
      <c r="G89" s="66"/>
      <c r="H89" s="87"/>
      <c r="I89" s="102"/>
      <c r="J89" s="84"/>
      <c r="K89" s="103"/>
    </row>
    <row r="90" spans="3:11" x14ac:dyDescent="0.25">
      <c r="C90" s="99"/>
      <c r="D90" s="100"/>
      <c r="E90" s="99"/>
      <c r="F90" s="101"/>
      <c r="G90" s="66"/>
      <c r="H90" s="87"/>
      <c r="I90" s="102"/>
      <c r="J90" s="84"/>
      <c r="K90" s="103"/>
    </row>
    <row r="91" spans="3:11" x14ac:dyDescent="0.25">
      <c r="C91" s="99"/>
      <c r="D91" s="100"/>
      <c r="E91" s="99"/>
      <c r="F91" s="101"/>
      <c r="G91" s="66"/>
      <c r="H91" s="87"/>
      <c r="I91" s="102"/>
      <c r="J91" s="84"/>
      <c r="K91" s="103"/>
    </row>
    <row r="92" spans="3:11" x14ac:dyDescent="0.25">
      <c r="C92" s="99"/>
      <c r="D92" s="100"/>
      <c r="E92" s="99"/>
      <c r="F92" s="101"/>
      <c r="G92" s="66"/>
      <c r="H92" s="87"/>
      <c r="I92" s="102"/>
      <c r="J92" s="84"/>
      <c r="K92" s="103"/>
    </row>
  </sheetData>
  <mergeCells count="4">
    <mergeCell ref="C3:K3"/>
    <mergeCell ref="C87:K87"/>
    <mergeCell ref="D88:H88"/>
    <mergeCell ref="C2:K2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Jozami, Julian</dc:creator>
  <cp:lastModifiedBy>Jozami, Julian</cp:lastModifiedBy>
  <cp:lastPrinted>2023-01-13T13:28:32Z</cp:lastPrinted>
  <dcterms:created xsi:type="dcterms:W3CDTF">2022-10-20T16:10:26Z</dcterms:created>
  <dcterms:modified xsi:type="dcterms:W3CDTF">2023-01-13T13:28:35Z</dcterms:modified>
</cp:coreProperties>
</file>